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7440"/>
  </bookViews>
  <sheets>
    <sheet name="Sol" sheetId="1" r:id="rId1"/>
  </sheets>
  <calcPr calcId="124519"/>
</workbook>
</file>

<file path=xl/calcChain.xml><?xml version="1.0" encoding="utf-8"?>
<calcChain xmlns="http://schemas.openxmlformats.org/spreadsheetml/2006/main">
  <c r="B73" i="1"/>
  <c r="B72"/>
  <c r="B71"/>
  <c r="E69"/>
  <c r="E64"/>
  <c r="E65"/>
  <c r="E66"/>
  <c r="E67"/>
  <c r="E68"/>
  <c r="E63"/>
  <c r="C69"/>
  <c r="F69"/>
  <c r="B69"/>
  <c r="F64"/>
  <c r="F65"/>
  <c r="F66"/>
  <c r="F67"/>
  <c r="F68"/>
  <c r="F63"/>
  <c r="D64"/>
  <c r="D65"/>
  <c r="D66"/>
  <c r="D67"/>
  <c r="D68"/>
  <c r="D63"/>
  <c r="C68"/>
  <c r="C67"/>
  <c r="C66"/>
  <c r="C65"/>
  <c r="C64"/>
  <c r="C63"/>
  <c r="B59"/>
  <c r="B58"/>
  <c r="B57"/>
  <c r="B56"/>
  <c r="C31"/>
  <c r="C22"/>
  <c r="B22"/>
  <c r="C17"/>
  <c r="C18"/>
  <c r="C19"/>
  <c r="C20"/>
  <c r="C21"/>
  <c r="C16"/>
  <c r="B6"/>
</calcChain>
</file>

<file path=xl/sharedStrings.xml><?xml version="1.0" encoding="utf-8"?>
<sst xmlns="http://schemas.openxmlformats.org/spreadsheetml/2006/main" count="61" uniqueCount="59">
  <si>
    <t>Question #1</t>
  </si>
  <si>
    <t>Number of Birth =</t>
  </si>
  <si>
    <t>Total =</t>
  </si>
  <si>
    <t>Birth Rate = (Number of Births/ Total Population )*100</t>
  </si>
  <si>
    <t xml:space="preserve"> =(300/3500)*1000</t>
  </si>
  <si>
    <t>Question #2</t>
  </si>
  <si>
    <t>1. Race =</t>
  </si>
  <si>
    <t>Black, Hispanic, and White</t>
  </si>
  <si>
    <t>4. Prison programs =</t>
  </si>
  <si>
    <t>Age, Sex, and Crime</t>
  </si>
  <si>
    <t>2. Social class =</t>
  </si>
  <si>
    <t>Lower, Middle, and Upper class.</t>
  </si>
  <si>
    <t>3. Type of sentence=</t>
  </si>
  <si>
    <t>Present, Past, and Future.</t>
  </si>
  <si>
    <t>Question #3:</t>
  </si>
  <si>
    <t>Weapons Score (X)</t>
  </si>
  <si>
    <t>Frequency (F)</t>
  </si>
  <si>
    <t>X*F</t>
  </si>
  <si>
    <t>Mean =</t>
  </si>
  <si>
    <t>In this case we can see that the value with the highest frequency is "13".</t>
  </si>
  <si>
    <t>Mode =</t>
  </si>
  <si>
    <t>a)</t>
  </si>
  <si>
    <t>b)</t>
  </si>
  <si>
    <t>Median =</t>
  </si>
  <si>
    <t>Total</t>
  </si>
  <si>
    <t xml:space="preserve"> =Value of (150/2) observation = Value of 75th observation</t>
  </si>
  <si>
    <t>From the column of cumulative frequency cf, we find that the 75th observation is 13.</t>
  </si>
  <si>
    <t>Hence, the median of the data is 13.</t>
  </si>
  <si>
    <t>Hence, the mode of the data is 13</t>
  </si>
  <si>
    <t>c)</t>
  </si>
  <si>
    <t xml:space="preserve"> =1982/150 =</t>
  </si>
  <si>
    <t>Question #4</t>
  </si>
  <si>
    <r>
      <t>1. Range</t>
    </r>
    <r>
      <rPr>
        <sz val="11"/>
        <color theme="1"/>
        <rFont val="Calibri"/>
        <family val="2"/>
        <scheme val="minor"/>
      </rPr>
      <t/>
    </r>
  </si>
  <si>
    <t>2. Interquartile range</t>
  </si>
  <si>
    <t>3. Standard deviation</t>
  </si>
  <si>
    <t>Question #5:</t>
  </si>
  <si>
    <t>The standard deviation is the most robust measure of variability since it takes into account a measure of how every value in the dataset varies from the mean.</t>
  </si>
  <si>
    <t>Question #6</t>
  </si>
  <si>
    <t>Offender #</t>
  </si>
  <si>
    <t>Crime (X)</t>
  </si>
  <si>
    <t>a. Range=</t>
  </si>
  <si>
    <t>b. Interquartile Range =</t>
  </si>
  <si>
    <t>c. Varaince=</t>
  </si>
  <si>
    <t>d. Standard deviation =</t>
  </si>
  <si>
    <t>Question #7</t>
  </si>
  <si>
    <t>Days in Jail (X)</t>
  </si>
  <si>
    <t>Frequency (f)</t>
  </si>
  <si>
    <t>61-100</t>
  </si>
  <si>
    <t>46-60</t>
  </si>
  <si>
    <t>31-45</t>
  </si>
  <si>
    <t>15-30</t>
  </si>
  <si>
    <t>8  -15</t>
  </si>
  <si>
    <t>1_7</t>
  </si>
  <si>
    <t>M</t>
  </si>
  <si>
    <t>M^2</t>
  </si>
  <si>
    <t>F*M^2</t>
  </si>
  <si>
    <t>F*M</t>
  </si>
  <si>
    <t>a. Variance =</t>
  </si>
  <si>
    <t>b. Standard deviation =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</si>
</sst>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b/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4" fillId="2" borderId="5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5" xfId="0" applyBorder="1"/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0" fontId="5" fillId="0" borderId="5" xfId="0" applyFont="1" applyFill="1" applyBorder="1" applyAlignment="1">
      <alignment wrapText="1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topLeftCell="A55" workbookViewId="0">
      <selection activeCell="A72" sqref="A72:B73"/>
    </sheetView>
  </sheetViews>
  <sheetFormatPr defaultRowHeight="15"/>
  <cols>
    <col min="1" max="1" width="25.7109375" customWidth="1"/>
    <col min="2" max="2" width="13" customWidth="1"/>
  </cols>
  <sheetData>
    <row r="1" spans="1:3">
      <c r="A1" t="s">
        <v>0</v>
      </c>
    </row>
    <row r="2" spans="1:3">
      <c r="A2" t="s">
        <v>1</v>
      </c>
      <c r="B2">
        <v>300</v>
      </c>
    </row>
    <row r="3" spans="1:3">
      <c r="A3" t="s">
        <v>2</v>
      </c>
      <c r="B3">
        <v>3500</v>
      </c>
    </row>
    <row r="4" spans="1:3">
      <c r="A4" t="s">
        <v>3</v>
      </c>
    </row>
    <row r="5" spans="1:3">
      <c r="B5" t="s">
        <v>4</v>
      </c>
    </row>
    <row r="6" spans="1:3">
      <c r="B6" s="1">
        <f>(B2/B3)*1000</f>
        <v>85.714285714285708</v>
      </c>
    </row>
    <row r="8" spans="1:3">
      <c r="A8" t="s">
        <v>5</v>
      </c>
    </row>
    <row r="9" spans="1:3" ht="15.75">
      <c r="A9" s="2" t="s">
        <v>6</v>
      </c>
      <c r="B9" t="s">
        <v>7</v>
      </c>
    </row>
    <row r="10" spans="1:3" ht="15.75">
      <c r="A10" s="2" t="s">
        <v>10</v>
      </c>
      <c r="B10" t="s">
        <v>11</v>
      </c>
    </row>
    <row r="11" spans="1:3" ht="15.75">
      <c r="A11" s="2" t="s">
        <v>12</v>
      </c>
      <c r="B11" t="s">
        <v>13</v>
      </c>
    </row>
    <row r="12" spans="1:3">
      <c r="A12" s="3" t="s">
        <v>8</v>
      </c>
      <c r="B12" t="s">
        <v>9</v>
      </c>
    </row>
    <row r="14" spans="1:3" ht="15.75">
      <c r="A14" s="2" t="s">
        <v>14</v>
      </c>
    </row>
    <row r="15" spans="1:3" ht="31.5">
      <c r="A15" s="4" t="s">
        <v>15</v>
      </c>
      <c r="B15" s="4" t="s">
        <v>16</v>
      </c>
      <c r="C15" s="5" t="s">
        <v>17</v>
      </c>
    </row>
    <row r="16" spans="1:3" ht="15.75">
      <c r="A16" s="6">
        <v>15</v>
      </c>
      <c r="B16" s="6">
        <v>37</v>
      </c>
      <c r="C16" s="5">
        <f>A16*B16</f>
        <v>555</v>
      </c>
    </row>
    <row r="17" spans="1:3" ht="15.75">
      <c r="A17" s="6">
        <v>14</v>
      </c>
      <c r="B17" s="6">
        <v>28</v>
      </c>
      <c r="C17" s="5">
        <f t="shared" ref="C17:C21" si="0">A17*B17</f>
        <v>392</v>
      </c>
    </row>
    <row r="18" spans="1:3" ht="15.75">
      <c r="A18" s="6">
        <v>13</v>
      </c>
      <c r="B18" s="6">
        <v>42</v>
      </c>
      <c r="C18" s="5">
        <f t="shared" si="0"/>
        <v>546</v>
      </c>
    </row>
    <row r="19" spans="1:3" ht="15.75">
      <c r="A19" s="6">
        <v>12</v>
      </c>
      <c r="B19" s="6">
        <v>22</v>
      </c>
      <c r="C19" s="5">
        <f t="shared" si="0"/>
        <v>264</v>
      </c>
    </row>
    <row r="20" spans="1:3" ht="15.75">
      <c r="A20" s="6">
        <v>11</v>
      </c>
      <c r="B20" s="6">
        <v>15</v>
      </c>
      <c r="C20" s="5">
        <f t="shared" si="0"/>
        <v>165</v>
      </c>
    </row>
    <row r="21" spans="1:3" ht="15.75">
      <c r="A21" s="6">
        <v>10</v>
      </c>
      <c r="B21" s="6">
        <v>6</v>
      </c>
      <c r="C21" s="5">
        <f t="shared" si="0"/>
        <v>60</v>
      </c>
    </row>
    <row r="22" spans="1:3">
      <c r="A22" s="5" t="s">
        <v>24</v>
      </c>
      <c r="B22" s="5">
        <f>SUM(B16:B21)</f>
        <v>150</v>
      </c>
      <c r="C22" s="5">
        <f>SUM(C16:C21)</f>
        <v>1982</v>
      </c>
    </row>
    <row r="23" spans="1:3">
      <c r="A23" t="s">
        <v>21</v>
      </c>
    </row>
    <row r="24" spans="1:3">
      <c r="A24" t="s">
        <v>20</v>
      </c>
      <c r="B24" s="8" t="s">
        <v>19</v>
      </c>
    </row>
    <row r="25" spans="1:3">
      <c r="B25" s="8" t="s">
        <v>28</v>
      </c>
    </row>
    <row r="26" spans="1:3">
      <c r="A26" t="s">
        <v>22</v>
      </c>
    </row>
    <row r="27" spans="1:3">
      <c r="A27" t="s">
        <v>23</v>
      </c>
      <c r="B27" t="s">
        <v>25</v>
      </c>
    </row>
    <row r="28" spans="1:3">
      <c r="B28" t="s">
        <v>26</v>
      </c>
    </row>
    <row r="29" spans="1:3">
      <c r="B29" t="s">
        <v>27</v>
      </c>
    </row>
    <row r="30" spans="1:3">
      <c r="A30" t="s">
        <v>29</v>
      </c>
    </row>
    <row r="31" spans="1:3">
      <c r="A31" t="s">
        <v>18</v>
      </c>
      <c r="B31" s="1" t="s">
        <v>30</v>
      </c>
      <c r="C31" s="7">
        <f>C22/B22</f>
        <v>13.213333333333333</v>
      </c>
    </row>
    <row r="33" spans="1:2">
      <c r="A33" t="s">
        <v>31</v>
      </c>
    </row>
    <row r="34" spans="1:2">
      <c r="A34" s="9" t="s">
        <v>32</v>
      </c>
    </row>
    <row r="35" spans="1:2">
      <c r="A35" t="s">
        <v>33</v>
      </c>
    </row>
    <row r="36" spans="1:2">
      <c r="A36" t="s">
        <v>34</v>
      </c>
    </row>
    <row r="38" spans="1:2">
      <c r="A38" t="s">
        <v>35</v>
      </c>
    </row>
    <row r="39" spans="1:2">
      <c r="A39" t="s">
        <v>36</v>
      </c>
    </row>
    <row r="41" spans="1:2" ht="15.75" thickBot="1">
      <c r="A41" t="s">
        <v>37</v>
      </c>
    </row>
    <row r="42" spans="1:2" ht="32.25" thickBot="1">
      <c r="A42" s="10" t="s">
        <v>38</v>
      </c>
      <c r="B42" s="11" t="s">
        <v>39</v>
      </c>
    </row>
    <row r="43" spans="1:2" ht="16.5" thickBot="1">
      <c r="A43" s="12">
        <v>12</v>
      </c>
      <c r="B43" s="13">
        <v>8</v>
      </c>
    </row>
    <row r="44" spans="1:2" ht="16.5" thickBot="1">
      <c r="A44" s="12">
        <v>11</v>
      </c>
      <c r="B44" s="13">
        <v>1</v>
      </c>
    </row>
    <row r="45" spans="1:2" ht="16.5" thickBot="1">
      <c r="A45" s="12">
        <v>10</v>
      </c>
      <c r="B45" s="13">
        <v>2</v>
      </c>
    </row>
    <row r="46" spans="1:2" ht="16.5" thickBot="1">
      <c r="A46" s="12">
        <v>9</v>
      </c>
      <c r="B46" s="13">
        <v>2</v>
      </c>
    </row>
    <row r="47" spans="1:2" ht="16.5" thickBot="1">
      <c r="A47" s="12">
        <v>8</v>
      </c>
      <c r="B47" s="13">
        <v>3</v>
      </c>
    </row>
    <row r="48" spans="1:2" ht="16.5" thickBot="1">
      <c r="A48" s="12">
        <v>7</v>
      </c>
      <c r="B48" s="13">
        <v>1</v>
      </c>
    </row>
    <row r="49" spans="1:6" ht="16.5" thickBot="1">
      <c r="A49" s="12">
        <v>6</v>
      </c>
      <c r="B49" s="13">
        <v>12</v>
      </c>
    </row>
    <row r="50" spans="1:6" ht="16.5" thickBot="1">
      <c r="A50" s="12">
        <v>5</v>
      </c>
      <c r="B50" s="13">
        <v>7</v>
      </c>
    </row>
    <row r="51" spans="1:6" ht="16.5" thickBot="1">
      <c r="A51" s="12">
        <v>4</v>
      </c>
      <c r="B51" s="13">
        <v>1</v>
      </c>
    </row>
    <row r="52" spans="1:6" ht="16.5" thickBot="1">
      <c r="A52" s="12">
        <v>3</v>
      </c>
      <c r="B52" s="13">
        <v>1</v>
      </c>
    </row>
    <row r="53" spans="1:6" ht="16.5" thickBot="1">
      <c r="A53" s="12">
        <v>2</v>
      </c>
      <c r="B53" s="13">
        <v>2</v>
      </c>
    </row>
    <row r="54" spans="1:6" ht="16.5" thickBot="1">
      <c r="A54" s="12">
        <v>1</v>
      </c>
      <c r="B54" s="13">
        <v>5</v>
      </c>
    </row>
    <row r="56" spans="1:6">
      <c r="A56" t="s">
        <v>40</v>
      </c>
      <c r="B56">
        <f>MAX(B43:B54)-MIN(B43:B54)</f>
        <v>11</v>
      </c>
    </row>
    <row r="57" spans="1:6">
      <c r="A57" t="s">
        <v>41</v>
      </c>
      <c r="B57">
        <f>QUARTILE(B43:B54,3)-QUARTILE(B43:B54,1)</f>
        <v>4.5</v>
      </c>
    </row>
    <row r="58" spans="1:6">
      <c r="A58" t="s">
        <v>42</v>
      </c>
      <c r="B58" s="1">
        <f>VAR(B43:B54)</f>
        <v>12.568181818181818</v>
      </c>
    </row>
    <row r="59" spans="1:6">
      <c r="A59" t="s">
        <v>43</v>
      </c>
      <c r="B59" s="1">
        <f>STDEV(B43:B54)</f>
        <v>3.5451631581891712</v>
      </c>
    </row>
    <row r="61" spans="1:6">
      <c r="A61" t="s">
        <v>44</v>
      </c>
    </row>
    <row r="62" spans="1:6" ht="31.5">
      <c r="A62" s="15" t="s">
        <v>45</v>
      </c>
      <c r="B62" s="15" t="s">
        <v>46</v>
      </c>
      <c r="C62" s="20" t="s">
        <v>53</v>
      </c>
      <c r="D62" s="20" t="s">
        <v>54</v>
      </c>
      <c r="E62" s="20" t="s">
        <v>56</v>
      </c>
      <c r="F62" s="20" t="s">
        <v>55</v>
      </c>
    </row>
    <row r="63" spans="1:6" ht="15.75">
      <c r="A63" s="17" t="s">
        <v>47</v>
      </c>
      <c r="B63" s="18">
        <v>5</v>
      </c>
      <c r="C63" s="16">
        <f>(60+100)/2</f>
        <v>80</v>
      </c>
      <c r="D63" s="16">
        <f>C63^2</f>
        <v>6400</v>
      </c>
      <c r="E63" s="16">
        <f>B63*C63</f>
        <v>400</v>
      </c>
      <c r="F63" s="16">
        <f>B63*D63</f>
        <v>32000</v>
      </c>
    </row>
    <row r="64" spans="1:6" ht="15.75">
      <c r="A64" s="17" t="s">
        <v>48</v>
      </c>
      <c r="B64" s="18">
        <v>23</v>
      </c>
      <c r="C64" s="16">
        <f>(46+60)/2</f>
        <v>53</v>
      </c>
      <c r="D64" s="16">
        <f t="shared" ref="D64:D68" si="1">C64^2</f>
        <v>2809</v>
      </c>
      <c r="E64" s="16">
        <f t="shared" ref="E64:E68" si="2">B64*C64</f>
        <v>1219</v>
      </c>
      <c r="F64" s="16">
        <f t="shared" ref="F64:F68" si="3">B64*D64</f>
        <v>64607</v>
      </c>
    </row>
    <row r="65" spans="1:6" ht="15.75">
      <c r="A65" s="17" t="s">
        <v>49</v>
      </c>
      <c r="B65" s="18">
        <v>32</v>
      </c>
      <c r="C65" s="16">
        <f>(31+45)/2</f>
        <v>38</v>
      </c>
      <c r="D65" s="16">
        <f t="shared" si="1"/>
        <v>1444</v>
      </c>
      <c r="E65" s="16">
        <f t="shared" si="2"/>
        <v>1216</v>
      </c>
      <c r="F65" s="16">
        <f t="shared" si="3"/>
        <v>46208</v>
      </c>
    </row>
    <row r="66" spans="1:6" ht="15.75">
      <c r="A66" s="17" t="s">
        <v>50</v>
      </c>
      <c r="B66" s="18">
        <v>70</v>
      </c>
      <c r="C66" s="16">
        <f>(15+30)/2</f>
        <v>22.5</v>
      </c>
      <c r="D66" s="16">
        <f t="shared" si="1"/>
        <v>506.25</v>
      </c>
      <c r="E66" s="16">
        <f t="shared" si="2"/>
        <v>1575</v>
      </c>
      <c r="F66" s="16">
        <f t="shared" si="3"/>
        <v>35437.5</v>
      </c>
    </row>
    <row r="67" spans="1:6" ht="15.75">
      <c r="A67" s="17" t="s">
        <v>51</v>
      </c>
      <c r="B67" s="18">
        <v>45</v>
      </c>
      <c r="C67" s="16">
        <f>(8+15)/2</f>
        <v>11.5</v>
      </c>
      <c r="D67" s="16">
        <f t="shared" si="1"/>
        <v>132.25</v>
      </c>
      <c r="E67" s="16">
        <f t="shared" si="2"/>
        <v>517.5</v>
      </c>
      <c r="F67" s="16">
        <f t="shared" si="3"/>
        <v>5951.25</v>
      </c>
    </row>
    <row r="68" spans="1:6" ht="15.75">
      <c r="A68" s="17" t="s">
        <v>52</v>
      </c>
      <c r="B68" s="18">
        <v>25</v>
      </c>
      <c r="C68" s="16">
        <f>(1+7)/2</f>
        <v>4</v>
      </c>
      <c r="D68" s="16">
        <f t="shared" si="1"/>
        <v>16</v>
      </c>
      <c r="E68" s="16">
        <f t="shared" si="2"/>
        <v>100</v>
      </c>
      <c r="F68" s="16">
        <f t="shared" si="3"/>
        <v>400</v>
      </c>
    </row>
    <row r="69" spans="1:6" ht="15.75">
      <c r="A69" s="19" t="s">
        <v>2</v>
      </c>
      <c r="B69" s="16">
        <f>SUM(B63:B68)</f>
        <v>200</v>
      </c>
      <c r="C69" s="16">
        <f>SUM(C63:C68)</f>
        <v>209</v>
      </c>
      <c r="D69" s="16"/>
      <c r="E69" s="16">
        <f>SUM(E63:E68)</f>
        <v>5027.5</v>
      </c>
      <c r="F69" s="16">
        <f>SUM(F63:F68)</f>
        <v>184603.75</v>
      </c>
    </row>
    <row r="71" spans="1:6" ht="15.75">
      <c r="A71" s="14" t="s">
        <v>18</v>
      </c>
      <c r="B71" s="7">
        <f>E69/B69</f>
        <v>25.137499999999999</v>
      </c>
    </row>
    <row r="72" spans="1:6" ht="15" customHeight="1">
      <c r="A72" s="14" t="s">
        <v>57</v>
      </c>
      <c r="B72" s="7">
        <f>(F69-B69*B71^2)/(B69-1)</f>
        <v>292.5877826633166</v>
      </c>
    </row>
    <row r="73" spans="1:6" ht="18" customHeight="1">
      <c r="A73" s="14" t="s">
        <v>58</v>
      </c>
      <c r="B73" s="7">
        <f>SQRT(B72)</f>
        <v>17.105197533595355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2020-03-10T01:38:14Z</dcterms:created>
  <dcterms:modified xsi:type="dcterms:W3CDTF">2020-03-10T02:37:53Z</dcterms:modified>
</cp:coreProperties>
</file>